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7915" windowHeight="13440"/>
  </bookViews>
  <sheets>
    <sheet name="中心医院" sheetId="1" r:id="rId1"/>
    <sheet name="山医" sheetId="2" r:id="rId2"/>
    <sheet name="办公楼" sheetId="3" r:id="rId3"/>
    <sheet name="研究生宿舍" sheetId="4" r:id="rId4"/>
  </sheets>
  <calcPr calcId="144525"/>
</workbook>
</file>

<file path=xl/calcChain.xml><?xml version="1.0" encoding="utf-8"?>
<calcChain xmlns="http://schemas.openxmlformats.org/spreadsheetml/2006/main">
  <c r="D3" i="4" l="1"/>
  <c r="D11" i="2"/>
  <c r="D8" i="2"/>
  <c r="D7" i="2"/>
  <c r="D5" i="2"/>
  <c r="D3" i="2"/>
  <c r="D18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<sst xmlns="http://schemas.openxmlformats.org/spreadsheetml/2006/main" count="246" uniqueCount="71">
  <si>
    <t>中心医院</t>
  </si>
  <si>
    <t>序号</t>
  </si>
  <si>
    <t>主材名称</t>
  </si>
  <si>
    <t>单位</t>
  </si>
  <si>
    <t>数量</t>
  </si>
  <si>
    <t>规格型号</t>
  </si>
  <si>
    <t>感烟探测器</t>
  </si>
  <si>
    <t>个</t>
  </si>
  <si>
    <t>泰和安</t>
  </si>
  <si>
    <t>消防广播</t>
  </si>
  <si>
    <t>手动报警按钮</t>
  </si>
  <si>
    <t>消防电话分机</t>
  </si>
  <si>
    <t>部</t>
  </si>
  <si>
    <t>消火栓报警按钮</t>
  </si>
  <si>
    <t>声光报警装置</t>
  </si>
  <si>
    <t>楼层显示器</t>
  </si>
  <si>
    <t>隔离模块</t>
  </si>
  <si>
    <t>广播模块</t>
  </si>
  <si>
    <t>控制模块</t>
  </si>
  <si>
    <t>红外光束探测器</t>
  </si>
  <si>
    <t>对</t>
  </si>
  <si>
    <t>消防报警主机</t>
  </si>
  <si>
    <t>台</t>
  </si>
  <si>
    <t>消防电话主机</t>
  </si>
  <si>
    <t>消防广播主机</t>
  </si>
  <si>
    <t>消防广播功效</t>
  </si>
  <si>
    <t>消防手柄话机</t>
  </si>
  <si>
    <t>CRT图形显示装置</t>
  </si>
  <si>
    <t>安全出口标志灯</t>
  </si>
  <si>
    <t>应急照明灯</t>
  </si>
  <si>
    <t>疏散指示灯（单面）</t>
  </si>
  <si>
    <t>疏散指示灯（双面）</t>
  </si>
  <si>
    <t>防火卷帘门</t>
  </si>
  <si>
    <t>樘</t>
  </si>
  <si>
    <t>消防水箱</t>
  </si>
  <si>
    <t>套</t>
  </si>
  <si>
    <t>有效容积：18m³
容积尺寸：3000*2500*2500</t>
  </si>
  <si>
    <t>消防水池</t>
  </si>
  <si>
    <t>有效容积：137m³
容积尺寸：4000*10000*4500</t>
  </si>
  <si>
    <t>消火栓泵</t>
  </si>
  <si>
    <t xml:space="preserve">XBD5.3/10-80L 
Q=10L/S H=58m N=22KW </t>
  </si>
  <si>
    <t>喷淋泵</t>
  </si>
  <si>
    <t xml:space="preserve">XBD5.3/20-80L 
Q=20L/S H=58m N=22KW </t>
  </si>
  <si>
    <t>排烟风机</t>
  </si>
  <si>
    <t>15360m³/h</t>
  </si>
  <si>
    <t>排烟风口</t>
  </si>
  <si>
    <t>450*（1000+250mm）</t>
  </si>
  <si>
    <t>海湾</t>
  </si>
  <si>
    <t>输入模块</t>
  </si>
  <si>
    <t>海湾5000</t>
  </si>
  <si>
    <t>有效容积：18m³
容积尺寸：4000*2500*2000</t>
  </si>
  <si>
    <t>办公楼</t>
  </si>
  <si>
    <t>感温探测器</t>
  </si>
  <si>
    <t>可燃气体探测器</t>
  </si>
  <si>
    <t>事故排风机（防爆型）</t>
  </si>
  <si>
    <t>SWF-I-No5,7433m3/h，
278Pa,1.1KW,56KG,1450r/min</t>
  </si>
  <si>
    <t>消防排烟/排风双速风机（防爆型）</t>
  </si>
  <si>
    <t>26280m3/h 
/10606.75m3/h</t>
  </si>
  <si>
    <t>新风风机（防爆型）</t>
  </si>
  <si>
    <t>SWF-I-No2.5 
743m3/h，166Pa,0.18KW,13KG,1450r/min</t>
  </si>
  <si>
    <t>厨房排油烟机（防爆型）</t>
  </si>
  <si>
    <t>DDL-No6.3E,
15717m3/h，703Pa,5.5KW,382KG,600r/min.</t>
  </si>
  <si>
    <t>补风风机（防爆型）</t>
  </si>
  <si>
    <t>21024m3/h（</t>
  </si>
  <si>
    <t>油烟净化器</t>
  </si>
  <si>
    <t>15717m3/h</t>
  </si>
  <si>
    <t>事故排风口</t>
  </si>
  <si>
    <t>700*400</t>
  </si>
  <si>
    <t>新风口</t>
  </si>
  <si>
    <t>210*150</t>
  </si>
  <si>
    <t>研究生宿舍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</si>
</sst>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activeCell="O18" sqref="N17:O18"/>
    </sheetView>
  </sheetViews>
  <sheetFormatPr defaultColWidth="9" defaultRowHeight="13.5" x14ac:dyDescent="0.15"/>
  <cols>
    <col min="1" max="1" width="9" style="1"/>
    <col min="2" max="2" width="28.875" customWidth="1"/>
    <col min="3" max="4" width="9" style="1"/>
    <col min="5" max="5" width="18.875" customWidth="1"/>
  </cols>
  <sheetData>
    <row r="1" spans="1:5" ht="27" customHeight="1" x14ac:dyDescent="0.15">
      <c r="A1" s="5" t="s">
        <v>0</v>
      </c>
      <c r="B1" s="5"/>
      <c r="C1" s="5"/>
      <c r="D1" s="5"/>
      <c r="E1" s="5"/>
    </row>
    <row r="2" spans="1:5" s="1" customFormat="1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 x14ac:dyDescent="0.15">
      <c r="A3" s="2">
        <v>1</v>
      </c>
      <c r="B3" s="3" t="s">
        <v>6</v>
      </c>
      <c r="C3" s="2" t="s">
        <v>7</v>
      </c>
      <c r="D3" s="2">
        <f>248+173+127+1+4</f>
        <v>553</v>
      </c>
      <c r="E3" s="2" t="s">
        <v>8</v>
      </c>
    </row>
    <row r="4" spans="1:5" x14ac:dyDescent="0.15">
      <c r="A4" s="2">
        <v>2</v>
      </c>
      <c r="B4" s="3" t="s">
        <v>9</v>
      </c>
      <c r="C4" s="2" t="s">
        <v>7</v>
      </c>
      <c r="D4" s="2">
        <f>45+27+27</f>
        <v>99</v>
      </c>
      <c r="E4" s="2" t="s">
        <v>8</v>
      </c>
    </row>
    <row r="5" spans="1:5" x14ac:dyDescent="0.15">
      <c r="A5" s="2">
        <v>3</v>
      </c>
      <c r="B5" s="3" t="s">
        <v>10</v>
      </c>
      <c r="C5" s="2" t="s">
        <v>7</v>
      </c>
      <c r="D5" s="2">
        <f>32+20+22+2</f>
        <v>76</v>
      </c>
      <c r="E5" s="2" t="s">
        <v>8</v>
      </c>
    </row>
    <row r="6" spans="1:5" x14ac:dyDescent="0.15">
      <c r="A6" s="2">
        <v>4</v>
      </c>
      <c r="B6" s="3" t="s">
        <v>11</v>
      </c>
      <c r="C6" s="2" t="s">
        <v>12</v>
      </c>
      <c r="D6" s="2">
        <f>4+1+2+1</f>
        <v>8</v>
      </c>
      <c r="E6" s="2" t="s">
        <v>8</v>
      </c>
    </row>
    <row r="7" spans="1:5" x14ac:dyDescent="0.15">
      <c r="A7" s="2">
        <v>5</v>
      </c>
      <c r="B7" s="3" t="s">
        <v>13</v>
      </c>
      <c r="C7" s="2" t="s">
        <v>7</v>
      </c>
      <c r="D7" s="2">
        <f>18+14+14+2</f>
        <v>48</v>
      </c>
      <c r="E7" s="2" t="s">
        <v>8</v>
      </c>
    </row>
    <row r="8" spans="1:5" x14ac:dyDescent="0.15">
      <c r="A8" s="2">
        <v>6</v>
      </c>
      <c r="B8" s="3" t="s">
        <v>14</v>
      </c>
      <c r="C8" s="2" t="s">
        <v>7</v>
      </c>
      <c r="D8" s="2">
        <f>27+20+22+2</f>
        <v>71</v>
      </c>
      <c r="E8" s="2" t="s">
        <v>8</v>
      </c>
    </row>
    <row r="9" spans="1:5" x14ac:dyDescent="0.15">
      <c r="A9" s="2">
        <v>7</v>
      </c>
      <c r="B9" s="3" t="s">
        <v>15</v>
      </c>
      <c r="C9" s="2" t="s">
        <v>7</v>
      </c>
      <c r="D9" s="2">
        <f>6+5+5</f>
        <v>16</v>
      </c>
      <c r="E9" s="2" t="s">
        <v>8</v>
      </c>
    </row>
    <row r="10" spans="1:5" x14ac:dyDescent="0.15">
      <c r="A10" s="2">
        <v>8</v>
      </c>
      <c r="B10" s="3" t="s">
        <v>16</v>
      </c>
      <c r="C10" s="2" t="s">
        <v>7</v>
      </c>
      <c r="D10" s="2">
        <f>6+5+6</f>
        <v>17</v>
      </c>
      <c r="E10" s="2" t="s">
        <v>8</v>
      </c>
    </row>
    <row r="11" spans="1:5" x14ac:dyDescent="0.15">
      <c r="A11" s="2">
        <v>9</v>
      </c>
      <c r="B11" s="3" t="s">
        <v>17</v>
      </c>
      <c r="C11" s="2" t="s">
        <v>7</v>
      </c>
      <c r="D11" s="2">
        <f>6+5+6</f>
        <v>17</v>
      </c>
      <c r="E11" s="2" t="s">
        <v>8</v>
      </c>
    </row>
    <row r="12" spans="1:5" x14ac:dyDescent="0.15">
      <c r="A12" s="2">
        <v>10</v>
      </c>
      <c r="B12" s="3" t="s">
        <v>18</v>
      </c>
      <c r="C12" s="2" t="s">
        <v>7</v>
      </c>
      <c r="D12" s="2">
        <f>23+37+8+10</f>
        <v>78</v>
      </c>
      <c r="E12" s="2" t="s">
        <v>8</v>
      </c>
    </row>
    <row r="13" spans="1:5" x14ac:dyDescent="0.15">
      <c r="A13" s="2">
        <v>11</v>
      </c>
      <c r="B13" s="3" t="s">
        <v>19</v>
      </c>
      <c r="C13" s="2" t="s">
        <v>20</v>
      </c>
      <c r="D13" s="2">
        <v>4</v>
      </c>
      <c r="E13" s="2" t="s">
        <v>8</v>
      </c>
    </row>
    <row r="14" spans="1:5" x14ac:dyDescent="0.15">
      <c r="A14" s="2">
        <v>12</v>
      </c>
      <c r="B14" s="3" t="s">
        <v>21</v>
      </c>
      <c r="C14" s="2" t="s">
        <v>22</v>
      </c>
      <c r="D14" s="2">
        <v>1</v>
      </c>
      <c r="E14" s="2" t="s">
        <v>8</v>
      </c>
    </row>
    <row r="15" spans="1:5" x14ac:dyDescent="0.15">
      <c r="A15" s="2">
        <v>13</v>
      </c>
      <c r="B15" s="3" t="s">
        <v>23</v>
      </c>
      <c r="C15" s="2" t="s">
        <v>22</v>
      </c>
      <c r="D15" s="2">
        <v>1</v>
      </c>
      <c r="E15" s="2" t="s">
        <v>8</v>
      </c>
    </row>
    <row r="16" spans="1:5" x14ac:dyDescent="0.15">
      <c r="A16" s="2">
        <v>14</v>
      </c>
      <c r="B16" s="3" t="s">
        <v>24</v>
      </c>
      <c r="C16" s="2" t="s">
        <v>22</v>
      </c>
      <c r="D16" s="2">
        <v>1</v>
      </c>
      <c r="E16" s="2" t="s">
        <v>8</v>
      </c>
    </row>
    <row r="17" spans="1:5" x14ac:dyDescent="0.15">
      <c r="A17" s="2">
        <v>15</v>
      </c>
      <c r="B17" s="3" t="s">
        <v>25</v>
      </c>
      <c r="C17" s="2" t="s">
        <v>22</v>
      </c>
      <c r="D17" s="2">
        <v>1</v>
      </c>
      <c r="E17" s="2" t="s">
        <v>8</v>
      </c>
    </row>
    <row r="18" spans="1:5" x14ac:dyDescent="0.15">
      <c r="A18" s="2">
        <v>16</v>
      </c>
      <c r="B18" s="3" t="s">
        <v>26</v>
      </c>
      <c r="C18" s="2" t="s">
        <v>12</v>
      </c>
      <c r="D18" s="2">
        <f>2</f>
        <v>2</v>
      </c>
      <c r="E18" s="2" t="s">
        <v>8</v>
      </c>
    </row>
    <row r="19" spans="1:5" x14ac:dyDescent="0.15">
      <c r="A19" s="2">
        <v>17</v>
      </c>
      <c r="B19" s="3" t="s">
        <v>27</v>
      </c>
      <c r="C19" s="2" t="s">
        <v>22</v>
      </c>
      <c r="D19" s="2">
        <v>1</v>
      </c>
      <c r="E19" s="2" t="s">
        <v>8</v>
      </c>
    </row>
    <row r="20" spans="1:5" x14ac:dyDescent="0.15">
      <c r="A20" s="2">
        <v>18</v>
      </c>
      <c r="B20" s="3" t="s">
        <v>28</v>
      </c>
      <c r="C20" s="2" t="s">
        <v>7</v>
      </c>
      <c r="D20" s="2">
        <v>115</v>
      </c>
      <c r="E20" s="3"/>
    </row>
    <row r="21" spans="1:5" x14ac:dyDescent="0.15">
      <c r="A21" s="2">
        <v>19</v>
      </c>
      <c r="B21" s="3" t="s">
        <v>29</v>
      </c>
      <c r="C21" s="2" t="s">
        <v>7</v>
      </c>
      <c r="D21" s="2">
        <v>175</v>
      </c>
      <c r="E21" s="3"/>
    </row>
    <row r="22" spans="1:5" x14ac:dyDescent="0.15">
      <c r="A22" s="2">
        <v>20</v>
      </c>
      <c r="B22" s="3" t="s">
        <v>30</v>
      </c>
      <c r="C22" s="2" t="s">
        <v>7</v>
      </c>
      <c r="D22" s="2">
        <v>34</v>
      </c>
      <c r="E22" s="3"/>
    </row>
    <row r="23" spans="1:5" x14ac:dyDescent="0.15">
      <c r="A23" s="2">
        <v>21</v>
      </c>
      <c r="B23" s="3" t="s">
        <v>31</v>
      </c>
      <c r="C23" s="2"/>
      <c r="D23" s="2">
        <v>9</v>
      </c>
      <c r="E23" s="3"/>
    </row>
    <row r="24" spans="1:5" x14ac:dyDescent="0.15">
      <c r="A24" s="2">
        <v>22</v>
      </c>
      <c r="B24" s="3" t="s">
        <v>32</v>
      </c>
      <c r="C24" s="2" t="s">
        <v>33</v>
      </c>
      <c r="D24" s="2">
        <v>5</v>
      </c>
      <c r="E24" s="3"/>
    </row>
    <row r="25" spans="1:5" ht="40.5" x14ac:dyDescent="0.15">
      <c r="A25" s="2">
        <v>23</v>
      </c>
      <c r="B25" s="3" t="s">
        <v>34</v>
      </c>
      <c r="C25" s="2" t="s">
        <v>35</v>
      </c>
      <c r="D25" s="2">
        <v>1</v>
      </c>
      <c r="E25" s="4" t="s">
        <v>36</v>
      </c>
    </row>
    <row r="26" spans="1:5" ht="40.5" x14ac:dyDescent="0.15">
      <c r="A26" s="2">
        <v>24</v>
      </c>
      <c r="B26" s="3" t="s">
        <v>37</v>
      </c>
      <c r="C26" s="2" t="s">
        <v>35</v>
      </c>
      <c r="D26" s="2">
        <v>1</v>
      </c>
      <c r="E26" s="4" t="s">
        <v>38</v>
      </c>
    </row>
    <row r="27" spans="1:5" ht="40.5" x14ac:dyDescent="0.15">
      <c r="A27" s="2">
        <v>25</v>
      </c>
      <c r="B27" s="3" t="s">
        <v>39</v>
      </c>
      <c r="C27" s="2" t="s">
        <v>22</v>
      </c>
      <c r="D27" s="2">
        <v>2</v>
      </c>
      <c r="E27" s="4" t="s">
        <v>40</v>
      </c>
    </row>
    <row r="28" spans="1:5" ht="40.5" x14ac:dyDescent="0.15">
      <c r="A28" s="2">
        <v>26</v>
      </c>
      <c r="B28" s="3" t="s">
        <v>41</v>
      </c>
      <c r="C28" s="2" t="s">
        <v>22</v>
      </c>
      <c r="D28" s="2">
        <v>2</v>
      </c>
      <c r="E28" s="4" t="s">
        <v>42</v>
      </c>
    </row>
    <row r="29" spans="1:5" x14ac:dyDescent="0.15">
      <c r="A29" s="2">
        <v>27</v>
      </c>
      <c r="B29" s="3" t="s">
        <v>43</v>
      </c>
      <c r="C29" s="2" t="s">
        <v>22</v>
      </c>
      <c r="D29" s="2">
        <v>1</v>
      </c>
      <c r="E29" s="3" t="s">
        <v>44</v>
      </c>
    </row>
    <row r="30" spans="1:5" x14ac:dyDescent="0.15">
      <c r="A30" s="2">
        <v>28</v>
      </c>
      <c r="B30" s="3" t="s">
        <v>45</v>
      </c>
      <c r="C30" s="2" t="s">
        <v>7</v>
      </c>
      <c r="D30" s="2">
        <v>5</v>
      </c>
      <c r="E30" s="3" t="s">
        <v>46</v>
      </c>
    </row>
  </sheetData>
  <mergeCells count="1">
    <mergeCell ref="A1:E1"/>
  </mergeCells>
  <phoneticPr fontId="1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sqref="A1:E2"/>
    </sheetView>
  </sheetViews>
  <sheetFormatPr defaultColWidth="9" defaultRowHeight="13.5" x14ac:dyDescent="0.15"/>
  <cols>
    <col min="1" max="1" width="13.75" customWidth="1"/>
    <col min="2" max="2" width="18.75" customWidth="1"/>
    <col min="3" max="3" width="13.75" customWidth="1"/>
    <col min="4" max="4" width="13.75" style="1" customWidth="1"/>
    <col min="5" max="5" width="27.25" customWidth="1"/>
  </cols>
  <sheetData>
    <row r="1" spans="1:5" x14ac:dyDescent="0.15">
      <c r="A1" s="5" t="s">
        <v>0</v>
      </c>
      <c r="B1" s="5"/>
      <c r="C1" s="5"/>
      <c r="D1" s="5"/>
      <c r="E1" s="5"/>
    </row>
    <row r="2" spans="1:5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 x14ac:dyDescent="0.15">
      <c r="A3" s="2">
        <v>1</v>
      </c>
      <c r="B3" s="3" t="s">
        <v>6</v>
      </c>
      <c r="C3" s="2" t="s">
        <v>7</v>
      </c>
      <c r="D3" s="2">
        <f>23+19+15+26+19+20+12+17</f>
        <v>151</v>
      </c>
      <c r="E3" s="2" t="s">
        <v>47</v>
      </c>
    </row>
    <row r="4" spans="1:5" x14ac:dyDescent="0.15">
      <c r="A4" s="2">
        <v>2</v>
      </c>
      <c r="B4" s="3" t="s">
        <v>9</v>
      </c>
      <c r="C4" s="2" t="s">
        <v>7</v>
      </c>
      <c r="D4" s="2">
        <v>24</v>
      </c>
      <c r="E4" s="2" t="s">
        <v>47</v>
      </c>
    </row>
    <row r="5" spans="1:5" x14ac:dyDescent="0.15">
      <c r="A5" s="2">
        <v>3</v>
      </c>
      <c r="B5" s="3" t="s">
        <v>10</v>
      </c>
      <c r="C5" s="2" t="s">
        <v>7</v>
      </c>
      <c r="D5" s="1">
        <f>3+3+2+3+2+3+3+3</f>
        <v>22</v>
      </c>
      <c r="E5" s="2" t="s">
        <v>47</v>
      </c>
    </row>
    <row r="6" spans="1:5" x14ac:dyDescent="0.15">
      <c r="A6" s="2">
        <v>4</v>
      </c>
      <c r="B6" s="3" t="s">
        <v>11</v>
      </c>
      <c r="C6" s="2" t="s">
        <v>12</v>
      </c>
      <c r="D6" s="2">
        <v>1</v>
      </c>
      <c r="E6" s="2" t="s">
        <v>47</v>
      </c>
    </row>
    <row r="7" spans="1:5" x14ac:dyDescent="0.15">
      <c r="A7" s="2">
        <v>5</v>
      </c>
      <c r="B7" s="3" t="s">
        <v>13</v>
      </c>
      <c r="C7" s="2" t="s">
        <v>7</v>
      </c>
      <c r="D7" s="2">
        <f>4+4+3+4+4+4+3+4</f>
        <v>30</v>
      </c>
      <c r="E7" s="2" t="s">
        <v>47</v>
      </c>
    </row>
    <row r="8" spans="1:5" x14ac:dyDescent="0.15">
      <c r="A8" s="2">
        <v>6</v>
      </c>
      <c r="B8" s="3" t="s">
        <v>14</v>
      </c>
      <c r="C8" s="2" t="s">
        <v>7</v>
      </c>
      <c r="D8" s="2">
        <f>2+2+2+2+3+2+2+2</f>
        <v>17</v>
      </c>
      <c r="E8" s="2" t="s">
        <v>47</v>
      </c>
    </row>
    <row r="9" spans="1:5" x14ac:dyDescent="0.15">
      <c r="A9" s="2">
        <v>7</v>
      </c>
      <c r="B9" s="3" t="s">
        <v>16</v>
      </c>
      <c r="C9" s="2" t="s">
        <v>7</v>
      </c>
      <c r="D9" s="2">
        <v>8</v>
      </c>
      <c r="E9" s="2" t="s">
        <v>47</v>
      </c>
    </row>
    <row r="10" spans="1:5" x14ac:dyDescent="0.15">
      <c r="A10" s="2">
        <v>8</v>
      </c>
      <c r="B10" s="3" t="s">
        <v>17</v>
      </c>
      <c r="C10" s="2" t="s">
        <v>7</v>
      </c>
      <c r="D10" s="2">
        <v>8</v>
      </c>
      <c r="E10" s="2" t="s">
        <v>47</v>
      </c>
    </row>
    <row r="11" spans="1:5" x14ac:dyDescent="0.15">
      <c r="A11" s="2">
        <v>9</v>
      </c>
      <c r="B11" s="3" t="s">
        <v>48</v>
      </c>
      <c r="C11" s="2" t="s">
        <v>7</v>
      </c>
      <c r="D11" s="2">
        <f>2+1+1+1+2+2+1+1+2+2+2</f>
        <v>17</v>
      </c>
      <c r="E11" s="2" t="s">
        <v>47</v>
      </c>
    </row>
    <row r="12" spans="1:5" x14ac:dyDescent="0.15">
      <c r="A12" s="2">
        <v>10</v>
      </c>
      <c r="B12" s="3" t="s">
        <v>18</v>
      </c>
      <c r="C12" s="2" t="s">
        <v>7</v>
      </c>
      <c r="D12" s="2">
        <v>12</v>
      </c>
      <c r="E12" s="2" t="s">
        <v>47</v>
      </c>
    </row>
    <row r="13" spans="1:5" x14ac:dyDescent="0.15">
      <c r="A13" s="2">
        <v>11</v>
      </c>
      <c r="B13" s="3" t="s">
        <v>21</v>
      </c>
      <c r="C13" s="2" t="s">
        <v>22</v>
      </c>
      <c r="D13" s="2">
        <v>1</v>
      </c>
      <c r="E13" s="2" t="s">
        <v>49</v>
      </c>
    </row>
    <row r="14" spans="1:5" x14ac:dyDescent="0.15">
      <c r="A14" s="2">
        <v>12</v>
      </c>
      <c r="B14" s="3" t="s">
        <v>23</v>
      </c>
      <c r="C14" s="2" t="s">
        <v>22</v>
      </c>
      <c r="D14" s="2">
        <v>1</v>
      </c>
      <c r="E14" s="2" t="s">
        <v>47</v>
      </c>
    </row>
    <row r="15" spans="1:5" x14ac:dyDescent="0.15">
      <c r="A15" s="2">
        <v>13</v>
      </c>
      <c r="B15" s="3" t="s">
        <v>24</v>
      </c>
      <c r="C15" s="2" t="s">
        <v>22</v>
      </c>
      <c r="D15" s="2">
        <v>1</v>
      </c>
      <c r="E15" s="2" t="s">
        <v>47</v>
      </c>
    </row>
    <row r="16" spans="1:5" x14ac:dyDescent="0.15">
      <c r="A16" s="2">
        <v>14</v>
      </c>
      <c r="B16" s="3" t="s">
        <v>25</v>
      </c>
      <c r="C16" s="2" t="s">
        <v>22</v>
      </c>
      <c r="D16" s="2">
        <v>1</v>
      </c>
      <c r="E16" s="2" t="s">
        <v>47</v>
      </c>
    </row>
    <row r="17" spans="1:5" x14ac:dyDescent="0.15">
      <c r="A17" s="2">
        <v>15</v>
      </c>
      <c r="B17" s="3" t="s">
        <v>27</v>
      </c>
      <c r="C17" s="2" t="s">
        <v>22</v>
      </c>
      <c r="D17" s="2">
        <v>1</v>
      </c>
      <c r="E17" s="2" t="s">
        <v>47</v>
      </c>
    </row>
    <row r="18" spans="1:5" ht="27" x14ac:dyDescent="0.15">
      <c r="A18" s="2">
        <v>16</v>
      </c>
      <c r="B18" s="3" t="s">
        <v>34</v>
      </c>
      <c r="C18" s="2" t="s">
        <v>35</v>
      </c>
      <c r="D18" s="2">
        <v>1</v>
      </c>
      <c r="E18" s="4" t="s">
        <v>50</v>
      </c>
    </row>
  </sheetData>
  <mergeCells count="1">
    <mergeCell ref="A1:E1"/>
  </mergeCells>
  <phoneticPr fontId="1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E14" sqref="E14"/>
    </sheetView>
  </sheetViews>
  <sheetFormatPr defaultColWidth="9" defaultRowHeight="13.5" x14ac:dyDescent="0.15"/>
  <cols>
    <col min="1" max="1" width="16.375" customWidth="1"/>
    <col min="2" max="2" width="20.5" customWidth="1"/>
    <col min="3" max="3" width="16.375" customWidth="1"/>
    <col min="4" max="4" width="16.375" style="1" customWidth="1"/>
    <col min="5" max="5" width="16.375" customWidth="1"/>
  </cols>
  <sheetData>
    <row r="1" spans="1:5" x14ac:dyDescent="0.15">
      <c r="A1" s="5" t="s">
        <v>51</v>
      </c>
      <c r="B1" s="5"/>
      <c r="C1" s="5"/>
      <c r="D1" s="5"/>
      <c r="E1" s="5"/>
    </row>
    <row r="2" spans="1:5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 x14ac:dyDescent="0.15">
      <c r="A3" s="2">
        <v>1</v>
      </c>
      <c r="B3" s="3" t="s">
        <v>6</v>
      </c>
      <c r="C3" s="2" t="s">
        <v>7</v>
      </c>
      <c r="D3" s="2">
        <v>38</v>
      </c>
      <c r="E3" s="2" t="s">
        <v>8</v>
      </c>
    </row>
    <row r="4" spans="1:5" x14ac:dyDescent="0.15">
      <c r="A4" s="2">
        <v>2</v>
      </c>
      <c r="B4" s="3" t="s">
        <v>52</v>
      </c>
      <c r="C4" s="2" t="s">
        <v>7</v>
      </c>
      <c r="D4" s="2">
        <v>4</v>
      </c>
      <c r="E4" s="2" t="s">
        <v>8</v>
      </c>
    </row>
    <row r="5" spans="1:5" x14ac:dyDescent="0.15">
      <c r="A5" s="2">
        <v>3</v>
      </c>
      <c r="B5" s="3" t="s">
        <v>53</v>
      </c>
      <c r="C5" s="2" t="s">
        <v>7</v>
      </c>
      <c r="D5" s="2">
        <v>3</v>
      </c>
      <c r="E5" s="2" t="s">
        <v>8</v>
      </c>
    </row>
    <row r="6" spans="1:5" x14ac:dyDescent="0.15">
      <c r="A6" s="2">
        <v>4</v>
      </c>
      <c r="B6" s="3" t="s">
        <v>9</v>
      </c>
      <c r="C6" s="2" t="s">
        <v>7</v>
      </c>
      <c r="D6" s="2">
        <v>4</v>
      </c>
      <c r="E6" s="2" t="s">
        <v>8</v>
      </c>
    </row>
    <row r="7" spans="1:5" x14ac:dyDescent="0.15">
      <c r="A7" s="2">
        <v>5</v>
      </c>
      <c r="B7" s="3" t="s">
        <v>10</v>
      </c>
      <c r="C7" s="2" t="s">
        <v>7</v>
      </c>
      <c r="D7" s="2">
        <v>4</v>
      </c>
      <c r="E7" s="2" t="s">
        <v>8</v>
      </c>
    </row>
    <row r="8" spans="1:5" x14ac:dyDescent="0.15">
      <c r="A8" s="2">
        <v>6</v>
      </c>
      <c r="B8" s="3" t="s">
        <v>11</v>
      </c>
      <c r="C8" s="2" t="s">
        <v>12</v>
      </c>
      <c r="D8" s="2">
        <v>6</v>
      </c>
      <c r="E8" s="2" t="s">
        <v>8</v>
      </c>
    </row>
    <row r="9" spans="1:5" x14ac:dyDescent="0.15">
      <c r="A9" s="2">
        <v>7</v>
      </c>
      <c r="B9" s="3" t="s">
        <v>14</v>
      </c>
      <c r="C9" s="2" t="s">
        <v>7</v>
      </c>
      <c r="D9" s="2">
        <v>4</v>
      </c>
      <c r="E9" s="2" t="s">
        <v>8</v>
      </c>
    </row>
    <row r="10" spans="1:5" x14ac:dyDescent="0.15">
      <c r="A10" s="2">
        <v>8</v>
      </c>
      <c r="B10" s="3" t="s">
        <v>16</v>
      </c>
      <c r="C10" s="2" t="s">
        <v>7</v>
      </c>
      <c r="D10" s="2">
        <v>3</v>
      </c>
      <c r="E10" s="2" t="s">
        <v>8</v>
      </c>
    </row>
    <row r="11" spans="1:5" x14ac:dyDescent="0.15">
      <c r="A11" s="2">
        <v>9</v>
      </c>
      <c r="B11" s="3" t="s">
        <v>17</v>
      </c>
      <c r="C11" s="2" t="s">
        <v>7</v>
      </c>
      <c r="D11" s="2">
        <v>1</v>
      </c>
      <c r="E11" s="2" t="s">
        <v>8</v>
      </c>
    </row>
    <row r="12" spans="1:5" x14ac:dyDescent="0.15">
      <c r="A12" s="2">
        <v>10</v>
      </c>
      <c r="B12" s="3" t="s">
        <v>48</v>
      </c>
      <c r="C12" s="2" t="s">
        <v>7</v>
      </c>
      <c r="D12" s="2">
        <v>9</v>
      </c>
      <c r="E12" s="2" t="s">
        <v>8</v>
      </c>
    </row>
    <row r="13" spans="1:5" x14ac:dyDescent="0.15">
      <c r="A13" s="2">
        <v>11</v>
      </c>
      <c r="B13" s="3" t="s">
        <v>18</v>
      </c>
      <c r="C13" s="2" t="s">
        <v>7</v>
      </c>
      <c r="D13" s="2">
        <v>11</v>
      </c>
      <c r="E13" s="2" t="s">
        <v>8</v>
      </c>
    </row>
    <row r="14" spans="1:5" x14ac:dyDescent="0.15">
      <c r="A14" s="2">
        <v>12</v>
      </c>
      <c r="B14" s="3" t="s">
        <v>21</v>
      </c>
      <c r="C14" s="2" t="s">
        <v>22</v>
      </c>
      <c r="D14" s="2">
        <v>1</v>
      </c>
      <c r="E14" s="2" t="s">
        <v>8</v>
      </c>
    </row>
    <row r="15" spans="1:5" x14ac:dyDescent="0.15">
      <c r="A15" s="2">
        <v>13</v>
      </c>
      <c r="B15" s="3" t="s">
        <v>23</v>
      </c>
      <c r="C15" s="2" t="s">
        <v>22</v>
      </c>
      <c r="D15" s="2">
        <v>1</v>
      </c>
      <c r="E15" s="2" t="s">
        <v>8</v>
      </c>
    </row>
    <row r="16" spans="1:5" x14ac:dyDescent="0.15">
      <c r="A16" s="2">
        <v>14</v>
      </c>
      <c r="B16" s="3" t="s">
        <v>24</v>
      </c>
      <c r="C16" s="2" t="s">
        <v>22</v>
      </c>
      <c r="D16" s="2">
        <v>1</v>
      </c>
      <c r="E16" s="2" t="s">
        <v>8</v>
      </c>
    </row>
    <row r="17" spans="1:5" ht="41.1" customHeight="1" x14ac:dyDescent="0.15">
      <c r="A17" s="2">
        <v>15</v>
      </c>
      <c r="B17" s="3" t="s">
        <v>25</v>
      </c>
      <c r="C17" s="2" t="s">
        <v>22</v>
      </c>
      <c r="D17" s="2">
        <v>1</v>
      </c>
      <c r="E17" s="2" t="s">
        <v>8</v>
      </c>
    </row>
    <row r="18" spans="1:5" ht="54" x14ac:dyDescent="0.15">
      <c r="A18" s="2">
        <v>16</v>
      </c>
      <c r="B18" s="3" t="s">
        <v>54</v>
      </c>
      <c r="C18" s="2" t="s">
        <v>22</v>
      </c>
      <c r="D18" s="2">
        <v>1</v>
      </c>
      <c r="E18" s="4" t="s">
        <v>55</v>
      </c>
    </row>
    <row r="19" spans="1:5" ht="27" x14ac:dyDescent="0.15">
      <c r="A19" s="2">
        <v>17</v>
      </c>
      <c r="B19" s="3" t="s">
        <v>56</v>
      </c>
      <c r="C19" s="2" t="s">
        <v>22</v>
      </c>
      <c r="D19" s="2">
        <v>1</v>
      </c>
      <c r="E19" s="4" t="s">
        <v>57</v>
      </c>
    </row>
    <row r="20" spans="1:5" ht="54" x14ac:dyDescent="0.15">
      <c r="A20" s="2">
        <v>18</v>
      </c>
      <c r="B20" s="3" t="s">
        <v>58</v>
      </c>
      <c r="C20" s="2" t="s">
        <v>22</v>
      </c>
      <c r="D20" s="2">
        <v>1</v>
      </c>
      <c r="E20" s="4" t="s">
        <v>59</v>
      </c>
    </row>
    <row r="21" spans="1:5" ht="54" x14ac:dyDescent="0.15">
      <c r="A21" s="2">
        <v>19</v>
      </c>
      <c r="B21" s="3" t="s">
        <v>60</v>
      </c>
      <c r="C21" s="2" t="s">
        <v>22</v>
      </c>
      <c r="D21" s="2">
        <v>1</v>
      </c>
      <c r="E21" s="4" t="s">
        <v>61</v>
      </c>
    </row>
    <row r="22" spans="1:5" x14ac:dyDescent="0.15">
      <c r="A22" s="2">
        <v>20</v>
      </c>
      <c r="B22" s="3" t="s">
        <v>62</v>
      </c>
      <c r="C22" s="2" t="s">
        <v>22</v>
      </c>
      <c r="D22" s="2">
        <v>1</v>
      </c>
      <c r="E22" s="3" t="s">
        <v>63</v>
      </c>
    </row>
    <row r="23" spans="1:5" x14ac:dyDescent="0.15">
      <c r="A23" s="2">
        <v>21</v>
      </c>
      <c r="B23" s="3" t="s">
        <v>64</v>
      </c>
      <c r="C23" s="2" t="s">
        <v>22</v>
      </c>
      <c r="D23" s="2">
        <v>1</v>
      </c>
      <c r="E23" s="3" t="s">
        <v>65</v>
      </c>
    </row>
    <row r="24" spans="1:5" x14ac:dyDescent="0.15">
      <c r="A24" s="2">
        <v>22</v>
      </c>
      <c r="B24" s="3" t="s">
        <v>66</v>
      </c>
      <c r="C24" s="2" t="s">
        <v>22</v>
      </c>
      <c r="D24" s="2">
        <v>4</v>
      </c>
      <c r="E24" s="3" t="s">
        <v>67</v>
      </c>
    </row>
    <row r="25" spans="1:5" x14ac:dyDescent="0.15">
      <c r="A25" s="2">
        <v>23</v>
      </c>
      <c r="B25" s="3" t="s">
        <v>68</v>
      </c>
      <c r="C25" s="2" t="s">
        <v>22</v>
      </c>
      <c r="D25" s="2">
        <v>6</v>
      </c>
      <c r="E25" s="3" t="s">
        <v>69</v>
      </c>
    </row>
  </sheetData>
  <mergeCells count="1">
    <mergeCell ref="A1:E1"/>
  </mergeCells>
  <phoneticPr fontId="1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G9" sqref="G9"/>
    </sheetView>
  </sheetViews>
  <sheetFormatPr defaultColWidth="9" defaultRowHeight="13.5" x14ac:dyDescent="0.15"/>
  <cols>
    <col min="1" max="5" width="16.75" customWidth="1"/>
  </cols>
  <sheetData>
    <row r="1" spans="1:5" x14ac:dyDescent="0.15">
      <c r="A1" s="5" t="s">
        <v>70</v>
      </c>
      <c r="B1" s="5"/>
      <c r="C1" s="5"/>
      <c r="D1" s="5"/>
      <c r="E1" s="5"/>
    </row>
    <row r="2" spans="1:5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 x14ac:dyDescent="0.15">
      <c r="A3" s="2">
        <v>1</v>
      </c>
      <c r="B3" s="3" t="s">
        <v>6</v>
      </c>
      <c r="C3" s="2" t="s">
        <v>7</v>
      </c>
      <c r="D3" s="2">
        <f>68+45</f>
        <v>113</v>
      </c>
      <c r="E3" s="2" t="s">
        <v>8</v>
      </c>
    </row>
    <row r="4" spans="1:5" x14ac:dyDescent="0.15">
      <c r="A4" s="2">
        <v>2</v>
      </c>
      <c r="B4" s="3" t="s">
        <v>6</v>
      </c>
      <c r="C4" s="2" t="s">
        <v>7</v>
      </c>
      <c r="D4" s="2">
        <v>1</v>
      </c>
      <c r="E4" s="2" t="s">
        <v>8</v>
      </c>
    </row>
    <row r="5" spans="1:5" x14ac:dyDescent="0.15">
      <c r="A5" s="2">
        <v>3</v>
      </c>
      <c r="B5" s="3" t="s">
        <v>10</v>
      </c>
      <c r="C5" s="2" t="s">
        <v>7</v>
      </c>
      <c r="D5" s="2">
        <v>4</v>
      </c>
      <c r="E5" s="2" t="s">
        <v>8</v>
      </c>
    </row>
    <row r="6" spans="1:5" x14ac:dyDescent="0.15">
      <c r="A6" s="2">
        <v>4</v>
      </c>
      <c r="B6" s="3" t="s">
        <v>14</v>
      </c>
      <c r="C6" s="2" t="s">
        <v>7</v>
      </c>
      <c r="D6" s="2">
        <v>4</v>
      </c>
      <c r="E6" s="2" t="s">
        <v>8</v>
      </c>
    </row>
    <row r="7" spans="1:5" x14ac:dyDescent="0.15">
      <c r="A7" s="2">
        <v>5</v>
      </c>
      <c r="B7" s="3" t="s">
        <v>16</v>
      </c>
      <c r="C7" s="2" t="s">
        <v>7</v>
      </c>
      <c r="D7" s="2">
        <v>5</v>
      </c>
      <c r="E7" s="2" t="s">
        <v>8</v>
      </c>
    </row>
    <row r="8" spans="1:5" x14ac:dyDescent="0.15">
      <c r="A8" s="2">
        <v>6</v>
      </c>
      <c r="B8" s="3" t="s">
        <v>48</v>
      </c>
      <c r="C8" s="2" t="s">
        <v>7</v>
      </c>
      <c r="D8" s="2">
        <v>1</v>
      </c>
      <c r="E8" s="2" t="s">
        <v>8</v>
      </c>
    </row>
    <row r="9" spans="1:5" x14ac:dyDescent="0.15">
      <c r="A9" s="2">
        <v>7</v>
      </c>
      <c r="B9" s="3" t="s">
        <v>18</v>
      </c>
      <c r="C9" s="2" t="s">
        <v>7</v>
      </c>
      <c r="D9" s="2">
        <v>1</v>
      </c>
      <c r="E9" s="2" t="s">
        <v>8</v>
      </c>
    </row>
    <row r="10" spans="1:5" x14ac:dyDescent="0.15">
      <c r="A10" s="2">
        <v>8</v>
      </c>
      <c r="B10" s="3" t="s">
        <v>21</v>
      </c>
      <c r="C10" s="2" t="s">
        <v>22</v>
      </c>
      <c r="D10" s="2">
        <v>1</v>
      </c>
      <c r="E10" s="2" t="s">
        <v>8</v>
      </c>
    </row>
    <row r="11" spans="1:5" x14ac:dyDescent="0.15">
      <c r="A11" s="2">
        <v>9</v>
      </c>
      <c r="B11" s="3" t="s">
        <v>23</v>
      </c>
      <c r="C11" s="2" t="s">
        <v>22</v>
      </c>
      <c r="D11" s="2">
        <v>1</v>
      </c>
      <c r="E11" s="2" t="s">
        <v>8</v>
      </c>
    </row>
  </sheetData>
  <mergeCells count="1">
    <mergeCell ref="A1:E1"/>
  </mergeCells>
  <phoneticPr fontId="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中心医院</vt:lpstr>
      <vt:lpstr>山医</vt:lpstr>
      <vt:lpstr>办公楼</vt:lpstr>
      <vt:lpstr>研究生宿舍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hddmh</dc:creator>
  <cp:lastModifiedBy>张光祥</cp:lastModifiedBy>
  <dcterms:created xsi:type="dcterms:W3CDTF">2022-08-05T06:49:41Z</dcterms:created>
  <dcterms:modified xsi:type="dcterms:W3CDTF">2022-09-02T02:25:40Z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D0410D9B31704109BAA25252A78A469E</vt:lpwstr>
  </property>
  <property fmtid="{D5CDD505-2E9C-101B-9397-08002B2CF9AE}" pid="3" name="KSOProductBuildVer">
    <vt:lpwstr>2052-11.1.0.11830</vt:lpwstr>
  </property>
</Properties>
</file>